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ok\YandexDisk\СОБРАНИЯ\15. Собрание 2025\Документы к собранию 12.07.25\"/>
    </mc:Choice>
  </mc:AlternateContent>
  <bookViews>
    <workbookView xWindow="0" yWindow="0" windowWidth="23040" windowHeight="8328" tabRatio="500"/>
  </bookViews>
  <sheets>
    <sheet name="Целевые по группам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" i="1" l="1"/>
  <c r="F30" i="1"/>
  <c r="F29" i="1"/>
  <c r="F26" i="1"/>
  <c r="D25" i="1"/>
  <c r="D33" i="1" s="1"/>
  <c r="F25" i="1" l="1"/>
  <c r="F33" i="1" s="1"/>
</calcChain>
</file>

<file path=xl/sharedStrings.xml><?xml version="1.0" encoding="utf-8"?>
<sst xmlns="http://schemas.openxmlformats.org/spreadsheetml/2006/main" count="68" uniqueCount="64">
  <si>
    <t>№</t>
  </si>
  <si>
    <t>Расходная часть сметы (постатейно):</t>
  </si>
  <si>
    <t>ИТОГО 
полановые расходы, руб</t>
  </si>
  <si>
    <t>Фактические затраты, руб</t>
  </si>
  <si>
    <t>Обоснование статей расходов сметы</t>
  </si>
  <si>
    <t>Разница, руб</t>
  </si>
  <si>
    <t>1.</t>
  </si>
  <si>
    <t>Целевой взнос на подключение сетей посёлка к новым трансформаторам (КТП) ПАО «Россети Московский регион»</t>
  </si>
  <si>
    <t>Целевой взнос на реконструкцию ВЗУ с обустройством первой зоны санитарной охраны и обеспечения пожарной безопасности в поселке, в том числе установку пожарных гидрантов, в т.ч.</t>
  </si>
  <si>
    <t>2.1.</t>
  </si>
  <si>
    <t>Возведение строения под дополнительные емкости</t>
  </si>
  <si>
    <t>2.2.</t>
  </si>
  <si>
    <t>Установка и ввод в эксплуатацию четырех дополнительных емкостей по 10 м3</t>
  </si>
  <si>
    <t>2.3.</t>
  </si>
  <si>
    <t>Установка ограждения вокруг ВЗУ</t>
  </si>
  <si>
    <t>2.4.</t>
  </si>
  <si>
    <t>Устройство 3-х пожарных гидрантов, покупка пожарного рукава для аварийной закольцовки водопровода</t>
  </si>
  <si>
    <t>3.</t>
  </si>
  <si>
    <t>Целевой взнос на устранение аварийного состояния русла ручья от 701 участка до поворота на пляж</t>
  </si>
  <si>
    <t>Необходимо устранить аварийное состояние русла ручья для обеспечения стабильной работы ливневой канализации поселка. 
Получена комплексная экспертиза
№ ЭО-0832-24 Об определении наличия или отсутствия повреждений стенок
желоба водоотводящего ручья ливневых вод, расположенного на
территории коттеджного поселка «Спас-Каменка в соответствии с
действующими строительными нормами.
КП от ИП Савостьянов В. И.</t>
  </si>
  <si>
    <t>4.</t>
  </si>
  <si>
    <t>Целевой взнос на проведение дополнительного освещения</t>
  </si>
  <si>
    <t>Проведение работ по прокладке сетей с установкой дополнительных светильников уличного освещения (по предварительному анализу жителей поселка требуется 14 мачтовых светильников на темных участках дорог в местах установки распределительных щитов, а также 13 мачтовых светильников на темных участках дорог, где распределительные щиты не расположены. Итого 27 светильников). Сметная стоимость одного светильника с установкой 50 000 руб.</t>
  </si>
  <si>
    <t>5.</t>
  </si>
  <si>
    <t>Целевой взнос на строительство понтона на территории рядом с пляжем</t>
  </si>
  <si>
    <t>Пожелание жителей для улучшения инфраструктуры поселка.</t>
  </si>
  <si>
    <t>Итого расходная часть сметы, руб.:</t>
  </si>
  <si>
    <t xml:space="preserve">                     СТАТЬЯ / ПЕРИОД</t>
  </si>
  <si>
    <t>ИТОГО                                 (с 01.06.24 по 31.05.25)</t>
  </si>
  <si>
    <t>ВХОДЯЩИЙ ОСТАТОК НА Р/С на 01.06.2024</t>
  </si>
  <si>
    <t>ПОСТУПЛЕНИЯ:</t>
  </si>
  <si>
    <t>1) членские взносы</t>
  </si>
  <si>
    <t xml:space="preserve">    * в том числе пени</t>
  </si>
  <si>
    <t>2) целевые взносы</t>
  </si>
  <si>
    <t>* компенсация за э/энергию собственниками, не имеющих прямых договоров с Мосэнергосбыт</t>
  </si>
  <si>
    <t>* возврат от поставщиков</t>
  </si>
  <si>
    <t>* взыскание по исп.пр. с 102 уч.</t>
  </si>
  <si>
    <t>* благотворительный взнос</t>
  </si>
  <si>
    <t>* проценты за неснижаемый остаток денежных средств в банке на р/сч ТСН</t>
  </si>
  <si>
    <t>ЗАТРАТЫ:</t>
  </si>
  <si>
    <t xml:space="preserve">1) затраты по членским взносам, </t>
  </si>
  <si>
    <t xml:space="preserve">      * в том числе оплата за электричество за собственников</t>
  </si>
  <si>
    <t>2) целевые затраты</t>
  </si>
  <si>
    <t>ОСТАТОК:</t>
  </si>
  <si>
    <t>в том числе ОСТАТОК НА Р/С НА КОНЕЦ МЕСЯЦА по членским взносам</t>
  </si>
  <si>
    <t>в том числе ОСТАТОК НА Р/С НА КОНЕЦ МЕСЯЦА по целевым взносам</t>
  </si>
  <si>
    <t>прочие поступления (взысканные средства + проценты за неснижаемый остаток)</t>
  </si>
  <si>
    <t>Комментарии</t>
  </si>
  <si>
    <t>На данный момент подстацнии не запитаны от Россетей по независящим от ТСН СНТ причинам. По условиям договора окончательная оплата подрядчику в рамере 116063 руб, которая будет оплачена после подключения трансформаторов Россетями.</t>
  </si>
  <si>
    <t>Работы завершены в полном объеме.</t>
  </si>
  <si>
    <t>2.</t>
  </si>
  <si>
    <t xml:space="preserve">Работы завершены в полном объеме в июне 2025 г.. </t>
  </si>
  <si>
    <t>Перерасход закрывается за счет экономии по п.1 настоящей Сметы.</t>
  </si>
  <si>
    <t>Закуплены материалы для дальнейшей работы, которая будет производиться в июле 2025 г.</t>
  </si>
  <si>
    <t>Запланированный подрядчик отказался от выполнения данных работ. Ведутся поиски нового подрядчика.</t>
  </si>
  <si>
    <t>№ пп</t>
  </si>
  <si>
    <t>Наименование статьи</t>
  </si>
  <si>
    <t>Поступления</t>
  </si>
  <si>
    <t>Задолженность</t>
  </si>
  <si>
    <t>Задолженность по целевым взносам на 31.05.2024</t>
  </si>
  <si>
    <t>Целевые взносы</t>
  </si>
  <si>
    <t>1.1</t>
  </si>
  <si>
    <t>2.1</t>
  </si>
  <si>
    <t>ПРИХОДНАЯ ЧАСТЬ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</si>
</sst>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.00&quot; ₽&quot;"/>
  </numFmts>
  <fonts count="14" x14ac:knownFonts="1"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</font>
    <font>
      <b/>
      <sz val="12"/>
      <color theme="0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BD4B4"/>
        <bgColor rgb="FFF8CBAD"/>
      </patternFill>
    </fill>
    <fill>
      <patternFill patternType="solid">
        <fgColor theme="5" tint="0.59987182226020086"/>
        <bgColor rgb="FFFBD4B4"/>
      </patternFill>
    </fill>
    <fill>
      <patternFill patternType="solid">
        <fgColor theme="5" tint="0.39988402966399123"/>
        <bgColor rgb="FFF8CBAD"/>
      </patternFill>
    </fill>
    <fill>
      <patternFill patternType="solid">
        <fgColor rgb="FFFFFFFF"/>
        <bgColor rgb="FFCCFFFF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3" tint="0.79979857783745845"/>
        <bgColor rgb="FFD9D9D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5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7" fillId="7" borderId="3" xfId="0" applyFont="1" applyFill="1" applyBorder="1"/>
    <xf numFmtId="164" fontId="8" fillId="7" borderId="4" xfId="0" applyNumberFormat="1" applyFont="1" applyFill="1" applyBorder="1" applyAlignment="1">
      <alignment horizontal="center" wrapText="1"/>
    </xf>
    <xf numFmtId="0" fontId="7" fillId="7" borderId="2" xfId="0" applyFont="1" applyFill="1" applyBorder="1"/>
    <xf numFmtId="4" fontId="8" fillId="7" borderId="4" xfId="0" applyNumberFormat="1" applyFont="1" applyFill="1" applyBorder="1" applyAlignment="1">
      <alignment horizontal="center" wrapText="1"/>
    </xf>
    <xf numFmtId="0" fontId="8" fillId="7" borderId="5" xfId="0" applyFont="1" applyFill="1" applyBorder="1" applyAlignment="1">
      <alignment vertical="center"/>
    </xf>
    <xf numFmtId="164" fontId="8" fillId="7" borderId="3" xfId="0" applyNumberFormat="1" applyFont="1" applyFill="1" applyBorder="1" applyAlignment="1">
      <alignment horizontal="center" wrapText="1"/>
    </xf>
    <xf numFmtId="0" fontId="9" fillId="7" borderId="6" xfId="0" applyFont="1" applyFill="1" applyBorder="1" applyAlignment="1">
      <alignment vertical="center"/>
    </xf>
    <xf numFmtId="164" fontId="10" fillId="7" borderId="4" xfId="0" applyNumberFormat="1" applyFont="1" applyFill="1" applyBorder="1" applyAlignment="1">
      <alignment horizontal="center" wrapText="1"/>
    </xf>
    <xf numFmtId="0" fontId="9" fillId="7" borderId="5" xfId="0" applyFont="1" applyFill="1" applyBorder="1" applyAlignment="1">
      <alignment vertical="center"/>
    </xf>
    <xf numFmtId="0" fontId="8" fillId="7" borderId="5" xfId="0" applyFont="1" applyFill="1" applyBorder="1" applyAlignment="1">
      <alignment vertical="center" wrapText="1"/>
    </xf>
    <xf numFmtId="164" fontId="8" fillId="7" borderId="4" xfId="0" applyNumberFormat="1" applyFont="1" applyFill="1" applyBorder="1" applyAlignment="1">
      <alignment horizontal="center"/>
    </xf>
    <xf numFmtId="0" fontId="8" fillId="7" borderId="5" xfId="0" applyFont="1" applyFill="1" applyBorder="1" applyAlignment="1"/>
    <xf numFmtId="0" fontId="8" fillId="7" borderId="7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/>
    </xf>
    <xf numFmtId="164" fontId="10" fillId="7" borderId="4" xfId="0" applyNumberFormat="1" applyFont="1" applyFill="1" applyBorder="1" applyAlignment="1">
      <alignment horizontal="center"/>
    </xf>
    <xf numFmtId="0" fontId="7" fillId="7" borderId="3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right" wrapText="1"/>
    </xf>
    <xf numFmtId="164" fontId="10" fillId="7" borderId="8" xfId="0" applyNumberFormat="1" applyFont="1" applyFill="1" applyBorder="1" applyAlignment="1">
      <alignment horizontal="center"/>
    </xf>
    <xf numFmtId="0" fontId="9" fillId="7" borderId="5" xfId="0" applyFont="1" applyFill="1" applyBorder="1" applyAlignment="1">
      <alignment horizontal="right" wrapText="1"/>
    </xf>
    <xf numFmtId="164" fontId="10" fillId="7" borderId="9" xfId="0" applyNumberFormat="1" applyFont="1" applyFill="1" applyBorder="1" applyAlignment="1">
      <alignment horizontal="center"/>
    </xf>
    <xf numFmtId="0" fontId="9" fillId="7" borderId="10" xfId="0" applyFont="1" applyFill="1" applyBorder="1" applyAlignment="1">
      <alignment horizontal="right" wrapText="1"/>
    </xf>
    <xf numFmtId="164" fontId="10" fillId="7" borderId="1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 applyProtection="1">
      <alignment horizontal="right"/>
    </xf>
    <xf numFmtId="49" fontId="11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9" borderId="1" xfId="0" applyNumberFormat="1" applyFont="1" applyFill="1" applyBorder="1" applyAlignment="1">
      <alignment vertical="center" wrapText="1"/>
    </xf>
    <xf numFmtId="164" fontId="12" fillId="0" borderId="1" xfId="0" applyNumberFormat="1" applyFont="1" applyBorder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D4B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65" zoomScaleNormal="65" workbookViewId="0">
      <selection activeCell="D17" sqref="D17:D20"/>
    </sheetView>
  </sheetViews>
  <sheetFormatPr defaultColWidth="8.88671875" defaultRowHeight="18" outlineLevelRow="1" outlineLevelCol="1" x14ac:dyDescent="0.35"/>
  <cols>
    <col min="1" max="1" width="9.6640625" style="1" customWidth="1"/>
    <col min="2" max="2" width="112.88671875" style="1" customWidth="1"/>
    <col min="3" max="3" width="23.21875" style="2" customWidth="1"/>
    <col min="4" max="4" width="25.109375" style="2" customWidth="1"/>
    <col min="5" max="5" width="18.77734375" style="1" hidden="1" customWidth="1"/>
    <col min="6" max="6" width="25.109375" style="1" customWidth="1"/>
    <col min="7" max="7" width="97.5546875" style="1" customWidth="1"/>
    <col min="8" max="8" width="145.6640625" style="1" customWidth="1" outlineLevel="1"/>
    <col min="9" max="9" width="47.88671875" style="1" customWidth="1" outlineLevel="1"/>
    <col min="10" max="10" width="29" style="1" customWidth="1"/>
    <col min="11" max="11" width="11.44140625" style="1" customWidth="1"/>
    <col min="12" max="16384" width="8.88671875" style="1"/>
  </cols>
  <sheetData>
    <row r="1" spans="2:4" ht="48" thickBot="1" x14ac:dyDescent="0.4">
      <c r="B1" s="27" t="s">
        <v>27</v>
      </c>
      <c r="C1" s="28" t="s">
        <v>28</v>
      </c>
    </row>
    <row r="2" spans="2:4" ht="18.600000000000001" thickBot="1" x14ac:dyDescent="0.4">
      <c r="B2" s="29" t="s">
        <v>29</v>
      </c>
      <c r="C2" s="30">
        <v>866526.87</v>
      </c>
    </row>
    <row r="3" spans="2:4" ht="18.600000000000001" thickBot="1" x14ac:dyDescent="0.4">
      <c r="B3" s="31" t="s">
        <v>30</v>
      </c>
      <c r="C3" s="32">
        <v>26336798.350000001</v>
      </c>
    </row>
    <row r="4" spans="2:4" ht="18.600000000000001" thickBot="1" x14ac:dyDescent="0.4">
      <c r="B4" s="33" t="s">
        <v>31</v>
      </c>
      <c r="C4" s="34">
        <v>13875611</v>
      </c>
    </row>
    <row r="5" spans="2:4" ht="18.600000000000001" thickBot="1" x14ac:dyDescent="0.4">
      <c r="B5" s="35" t="s">
        <v>32</v>
      </c>
      <c r="C5" s="36">
        <v>31354</v>
      </c>
    </row>
    <row r="6" spans="2:4" ht="18.600000000000001" thickBot="1" x14ac:dyDescent="0.4">
      <c r="B6" s="33" t="s">
        <v>33</v>
      </c>
      <c r="C6" s="30">
        <v>11866579</v>
      </c>
    </row>
    <row r="7" spans="2:4" ht="18.600000000000001" thickBot="1" x14ac:dyDescent="0.4">
      <c r="B7" s="37" t="s">
        <v>32</v>
      </c>
      <c r="C7" s="36">
        <v>62890</v>
      </c>
    </row>
    <row r="8" spans="2:4" ht="18.600000000000001" thickBot="1" x14ac:dyDescent="0.4">
      <c r="B8" s="38" t="s">
        <v>34</v>
      </c>
      <c r="C8" s="39">
        <v>250578</v>
      </c>
    </row>
    <row r="9" spans="2:4" ht="18.600000000000001" thickBot="1" x14ac:dyDescent="0.4">
      <c r="B9" s="38" t="s">
        <v>35</v>
      </c>
      <c r="C9" s="39">
        <v>9496</v>
      </c>
    </row>
    <row r="10" spans="2:4" ht="18.600000000000001" thickBot="1" x14ac:dyDescent="0.4">
      <c r="B10" s="40" t="s">
        <v>36</v>
      </c>
      <c r="C10" s="39">
        <v>40000</v>
      </c>
    </row>
    <row r="11" spans="2:4" ht="18.600000000000001" thickBot="1" x14ac:dyDescent="0.4">
      <c r="B11" s="40" t="s">
        <v>37</v>
      </c>
      <c r="C11" s="39">
        <v>53952</v>
      </c>
    </row>
    <row r="12" spans="2:4" ht="18.600000000000001" thickBot="1" x14ac:dyDescent="0.4">
      <c r="B12" s="41" t="s">
        <v>38</v>
      </c>
      <c r="C12" s="39">
        <v>240582.35000000003</v>
      </c>
    </row>
    <row r="13" spans="2:4" ht="18.600000000000001" thickBot="1" x14ac:dyDescent="0.4">
      <c r="B13" s="29" t="s">
        <v>39</v>
      </c>
      <c r="C13" s="39">
        <v>24387711.789999999</v>
      </c>
    </row>
    <row r="14" spans="2:4" ht="18.600000000000001" thickBot="1" x14ac:dyDescent="0.4">
      <c r="B14" s="42" t="s">
        <v>40</v>
      </c>
      <c r="C14" s="39">
        <v>14046463.700000001</v>
      </c>
    </row>
    <row r="15" spans="2:4" ht="18.600000000000001" thickBot="1" x14ac:dyDescent="0.4">
      <c r="B15" s="43" t="s">
        <v>41</v>
      </c>
      <c r="C15" s="44">
        <v>259477</v>
      </c>
    </row>
    <row r="16" spans="2:4" ht="18.600000000000001" thickBot="1" x14ac:dyDescent="0.4">
      <c r="B16" s="42" t="s">
        <v>42</v>
      </c>
      <c r="C16" s="39">
        <v>10341248.09</v>
      </c>
      <c r="D16" s="52"/>
    </row>
    <row r="17" spans="1:9" ht="18.600000000000001" thickBot="1" x14ac:dyDescent="0.4">
      <c r="B17" s="45" t="s">
        <v>43</v>
      </c>
      <c r="C17" s="39">
        <v>2815613.43</v>
      </c>
      <c r="D17" s="52"/>
    </row>
    <row r="18" spans="1:9" x14ac:dyDescent="0.35">
      <c r="B18" s="46" t="s">
        <v>44</v>
      </c>
      <c r="C18" s="47">
        <v>357494.6799999997</v>
      </c>
    </row>
    <row r="19" spans="1:9" x14ac:dyDescent="0.35">
      <c r="B19" s="48" t="s">
        <v>45</v>
      </c>
      <c r="C19" s="49">
        <v>2281009.71</v>
      </c>
    </row>
    <row r="20" spans="1:9" ht="18.600000000000001" thickBot="1" x14ac:dyDescent="0.4">
      <c r="B20" s="50" t="s">
        <v>46</v>
      </c>
      <c r="C20" s="51">
        <v>177109.03999999998</v>
      </c>
    </row>
    <row r="21" spans="1:9" x14ac:dyDescent="0.35">
      <c r="A21" s="3"/>
      <c r="B21" s="4"/>
      <c r="C21" s="5"/>
      <c r="D21" s="6"/>
      <c r="E21" s="7"/>
      <c r="F21" s="7"/>
      <c r="G21" s="7"/>
      <c r="H21" s="7"/>
      <c r="I21" s="8"/>
    </row>
    <row r="22" spans="1:9" s="2" customFormat="1" ht="69.599999999999994" x14ac:dyDescent="0.35">
      <c r="A22" s="9" t="s">
        <v>0</v>
      </c>
      <c r="B22" s="10" t="s">
        <v>1</v>
      </c>
      <c r="C22" s="9" t="s">
        <v>2</v>
      </c>
      <c r="D22" s="11" t="s">
        <v>3</v>
      </c>
      <c r="E22" s="11" t="s">
        <v>4</v>
      </c>
      <c r="F22" s="11" t="s">
        <v>5</v>
      </c>
      <c r="G22" s="11" t="s">
        <v>47</v>
      </c>
    </row>
    <row r="23" spans="1:9" s="2" customFormat="1" x14ac:dyDescent="0.35">
      <c r="A23" s="9">
        <v>1</v>
      </c>
      <c r="B23" s="10">
        <v>2</v>
      </c>
      <c r="C23" s="9">
        <v>3</v>
      </c>
      <c r="D23" s="11">
        <v>4</v>
      </c>
      <c r="E23" s="11"/>
      <c r="F23" s="11">
        <v>5</v>
      </c>
      <c r="G23" s="11">
        <v>6</v>
      </c>
    </row>
    <row r="24" spans="1:9" ht="87.6" customHeight="1" x14ac:dyDescent="0.35">
      <c r="A24" s="12" t="s">
        <v>6</v>
      </c>
      <c r="B24" s="13" t="s">
        <v>7</v>
      </c>
      <c r="C24" s="14">
        <v>5362450</v>
      </c>
      <c r="D24" s="14">
        <v>3851262.42</v>
      </c>
      <c r="E24" s="15">
        <v>1511187.58</v>
      </c>
      <c r="F24" s="14">
        <v>1511187.58</v>
      </c>
      <c r="G24" s="53" t="s">
        <v>48</v>
      </c>
    </row>
    <row r="25" spans="1:9" ht="42" customHeight="1" x14ac:dyDescent="0.35">
      <c r="A25" s="12" t="s">
        <v>50</v>
      </c>
      <c r="B25" s="13" t="s">
        <v>8</v>
      </c>
      <c r="C25" s="14">
        <v>4743750</v>
      </c>
      <c r="D25" s="14">
        <f>D26+D27+D28+D29</f>
        <v>4511945.62</v>
      </c>
      <c r="E25" s="13">
        <v>196861.42</v>
      </c>
      <c r="F25" s="14">
        <f>F26+F27+F28+F29</f>
        <v>231804.37999999989</v>
      </c>
      <c r="G25" s="53" t="s">
        <v>49</v>
      </c>
    </row>
    <row r="26" spans="1:9" outlineLevel="1" x14ac:dyDescent="0.35">
      <c r="A26" s="16" t="s">
        <v>9</v>
      </c>
      <c r="B26" s="17" t="s">
        <v>10</v>
      </c>
      <c r="C26" s="18">
        <v>2701350</v>
      </c>
      <c r="D26" s="55">
        <v>3084910.62</v>
      </c>
      <c r="E26" s="13">
        <v>196861.42</v>
      </c>
      <c r="F26" s="18">
        <f>C26-D26</f>
        <v>-383560.62000000011</v>
      </c>
      <c r="G26" s="53" t="s">
        <v>49</v>
      </c>
    </row>
    <row r="27" spans="1:9" ht="21.75" customHeight="1" outlineLevel="1" x14ac:dyDescent="0.35">
      <c r="A27" s="16" t="s">
        <v>11</v>
      </c>
      <c r="B27" s="17" t="s">
        <v>12</v>
      </c>
      <c r="C27" s="18">
        <v>968300</v>
      </c>
      <c r="D27" s="54">
        <v>978450</v>
      </c>
      <c r="E27" s="13">
        <v>-10150</v>
      </c>
      <c r="F27" s="18">
        <v>-10150</v>
      </c>
      <c r="G27" s="53" t="s">
        <v>49</v>
      </c>
    </row>
    <row r="28" spans="1:9" ht="21.75" customHeight="1" outlineLevel="1" x14ac:dyDescent="0.35">
      <c r="A28" s="16" t="s">
        <v>13</v>
      </c>
      <c r="B28" s="17" t="s">
        <v>14</v>
      </c>
      <c r="C28" s="18">
        <v>499100</v>
      </c>
      <c r="D28" s="18">
        <v>382085</v>
      </c>
      <c r="E28" s="19">
        <v>117015</v>
      </c>
      <c r="F28" s="18">
        <v>117015</v>
      </c>
      <c r="G28" s="53" t="s">
        <v>49</v>
      </c>
    </row>
    <row r="29" spans="1:9" ht="42" customHeight="1" outlineLevel="1" x14ac:dyDescent="0.35">
      <c r="A29" s="16" t="s">
        <v>15</v>
      </c>
      <c r="B29" s="13" t="s">
        <v>16</v>
      </c>
      <c r="C29" s="18">
        <v>575000</v>
      </c>
      <c r="D29" s="18">
        <v>66500</v>
      </c>
      <c r="E29" s="13">
        <v>328500</v>
      </c>
      <c r="F29" s="18">
        <f>C29-D29</f>
        <v>508500</v>
      </c>
      <c r="G29" s="53" t="s">
        <v>51</v>
      </c>
    </row>
    <row r="30" spans="1:9" ht="30" customHeight="1" outlineLevel="1" x14ac:dyDescent="0.35">
      <c r="A30" s="16" t="s">
        <v>17</v>
      </c>
      <c r="B30" s="13" t="s">
        <v>18</v>
      </c>
      <c r="C30" s="14">
        <v>1364000</v>
      </c>
      <c r="D30" s="14">
        <v>1486290</v>
      </c>
      <c r="E30" s="20" t="s">
        <v>19</v>
      </c>
      <c r="F30" s="14">
        <f>C30-D30</f>
        <v>-122290</v>
      </c>
      <c r="G30" s="53" t="s">
        <v>52</v>
      </c>
    </row>
    <row r="31" spans="1:9" ht="42" customHeight="1" outlineLevel="1" x14ac:dyDescent="0.35">
      <c r="A31" s="16" t="s">
        <v>20</v>
      </c>
      <c r="B31" s="13" t="s">
        <v>21</v>
      </c>
      <c r="C31" s="14">
        <v>1350000</v>
      </c>
      <c r="D31" s="14">
        <v>491750.05</v>
      </c>
      <c r="E31" s="13" t="s">
        <v>22</v>
      </c>
      <c r="F31" s="14">
        <f>C31-D31</f>
        <v>858249.95</v>
      </c>
      <c r="G31" s="53" t="s">
        <v>53</v>
      </c>
    </row>
    <row r="32" spans="1:9" ht="38.4" customHeight="1" x14ac:dyDescent="0.35">
      <c r="A32" s="12" t="s">
        <v>23</v>
      </c>
      <c r="B32" s="13" t="s">
        <v>24</v>
      </c>
      <c r="C32" s="14">
        <v>513000</v>
      </c>
      <c r="D32" s="14">
        <v>0</v>
      </c>
      <c r="E32" s="13" t="s">
        <v>25</v>
      </c>
      <c r="F32" s="14">
        <v>513000</v>
      </c>
      <c r="G32" s="53" t="s">
        <v>54</v>
      </c>
    </row>
    <row r="33" spans="1:9" s="24" customFormat="1" ht="21.75" customHeight="1" x14ac:dyDescent="0.3">
      <c r="A33" s="65" t="s">
        <v>26</v>
      </c>
      <c r="B33" s="65"/>
      <c r="C33" s="21">
        <v>13333200</v>
      </c>
      <c r="D33" s="22">
        <f>D24+D25+D30+D31+D32</f>
        <v>10341248.09</v>
      </c>
      <c r="E33" s="23"/>
      <c r="F33" s="22">
        <f>F24+F25+F30+F31+F32</f>
        <v>2991951.91</v>
      </c>
      <c r="G33" s="22"/>
    </row>
    <row r="34" spans="1:9" x14ac:dyDescent="0.35">
      <c r="A34" s="8"/>
      <c r="B34" s="8"/>
      <c r="C34" s="25"/>
      <c r="D34" s="25"/>
      <c r="E34" s="8"/>
      <c r="F34" s="8"/>
      <c r="G34" s="8"/>
      <c r="H34" s="8"/>
      <c r="I34" s="8"/>
    </row>
    <row r="35" spans="1:9" x14ac:dyDescent="0.35">
      <c r="D35" s="26"/>
    </row>
    <row r="39" spans="1:9" ht="21" x14ac:dyDescent="0.35">
      <c r="B39" s="66" t="s">
        <v>63</v>
      </c>
      <c r="C39" s="66"/>
      <c r="D39" s="66"/>
      <c r="E39" s="66"/>
      <c r="F39" s="66"/>
    </row>
    <row r="41" spans="1:9" x14ac:dyDescent="0.35">
      <c r="A41" s="56" t="s">
        <v>55</v>
      </c>
      <c r="B41" s="57" t="s">
        <v>56</v>
      </c>
      <c r="C41" s="60"/>
    </row>
    <row r="42" spans="1:9" x14ac:dyDescent="0.35">
      <c r="A42" s="63">
        <v>1</v>
      </c>
      <c r="B42" s="58" t="s">
        <v>57</v>
      </c>
      <c r="C42" s="61"/>
    </row>
    <row r="43" spans="1:9" x14ac:dyDescent="0.35">
      <c r="A43" s="64" t="s">
        <v>61</v>
      </c>
      <c r="B43" s="59" t="s">
        <v>60</v>
      </c>
      <c r="C43" s="62">
        <v>11866579</v>
      </c>
    </row>
    <row r="44" spans="1:9" x14ac:dyDescent="0.35">
      <c r="A44" s="63">
        <v>2</v>
      </c>
      <c r="B44" s="58" t="s">
        <v>58</v>
      </c>
      <c r="C44" s="61"/>
    </row>
    <row r="45" spans="1:9" x14ac:dyDescent="0.35">
      <c r="A45" s="64" t="s">
        <v>62</v>
      </c>
      <c r="B45" s="59" t="s">
        <v>59</v>
      </c>
      <c r="C45" s="62">
        <v>1467453</v>
      </c>
    </row>
  </sheetData>
  <mergeCells count="2">
    <mergeCell ref="A33:B33"/>
    <mergeCell ref="B39:F39"/>
  </mergeCells>
  <pageMargins left="0.31527777777777799" right="0.31527777777777799" top="0.35416666666666702" bottom="0.35416666666666702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Целевые по группам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Наталья</dc:creator>
  <dc:description/>
  <cp:lastModifiedBy>Userok</cp:lastModifiedBy>
  <cp:revision>2</cp:revision>
  <cp:lastPrinted>2024-10-09T12:31:43Z</cp:lastPrinted>
  <dcterms:created xsi:type="dcterms:W3CDTF">2024-09-21T15:45:11Z</dcterms:created>
  <dcterms:modified xsi:type="dcterms:W3CDTF">2025-07-05T17:55:20Z</dcterms:modified>
  <dc:language>ru-RU</dc:language>
</cp:coreProperties>
</file>