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8490" tabRatio="500"/>
  </bookViews>
  <sheets>
    <sheet name="Целевые 25-26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8" i="1" l="1"/>
  <c r="D21" i="1"/>
  <c r="D28" i="1" l="1"/>
  <c r="E28" i="1" s="1"/>
  <c r="D39" i="1" l="1"/>
  <c r="E39" i="1" s="1"/>
  <c r="D33" i="1" l="1"/>
  <c r="E33" i="1" s="1"/>
  <c r="E21" i="1"/>
  <c r="D14" i="1"/>
  <c r="E14" i="1" s="1"/>
  <c r="D9" i="1"/>
  <c r="D44" i="1" l="1"/>
  <c r="E44" i="1" s="1"/>
  <c r="E9" i="1"/>
  <c r="E43" i="1" s="1"/>
  <c r="D43" i="1"/>
</calcChain>
</file>

<file path=xl/sharedStrings.xml><?xml version="1.0" encoding="utf-8"?>
<sst xmlns="http://schemas.openxmlformats.org/spreadsheetml/2006/main" count="58" uniqueCount="46">
  <si>
    <t>Статьи сметы</t>
  </si>
  <si>
    <t>Статья сметы</t>
  </si>
  <si>
    <t>Смета 26-27</t>
  </si>
  <si>
    <t>Сумма на 
1 участок</t>
  </si>
  <si>
    <t>Срок уплаты</t>
  </si>
  <si>
    <t>Комментарий</t>
  </si>
  <si>
    <t>Ограждение территории поселка</t>
  </si>
  <si>
    <t>1.1.</t>
  </si>
  <si>
    <t>Установка 3-d заборов, ворот и калиток</t>
  </si>
  <si>
    <t>До 15.07.26</t>
  </si>
  <si>
    <t>Установка автоматичесих откатных ворот с калиткой и 36 м. Забора напротив 101 участка</t>
  </si>
  <si>
    <t>Устанавливается для замыкания контура границ поселка и контроля за проходом пешеходов. КП от ИП Гадяцкий</t>
  </si>
  <si>
    <t>ИТОГО:</t>
  </si>
  <si>
    <r>
      <rPr>
        <b/>
        <sz val="12"/>
        <color theme="1"/>
        <rFont val="Times New Roman"/>
        <family val="1"/>
        <charset val="204"/>
      </rPr>
      <t>Система а</t>
    </r>
    <r>
      <rPr>
        <b/>
        <sz val="12"/>
        <color theme="1"/>
        <rFont val="Times New Roman"/>
        <family val="1"/>
        <charset val="204"/>
      </rPr>
      <t>автоматизированного управления шлагбаумом (ворот) путем распознавания автомобильного номера Smart Gate</t>
    </r>
  </si>
  <si>
    <t>2.1.</t>
  </si>
  <si>
    <t>Установка системы Smart Gate аавтоматизированного управления шлагбаумом (ворот) путем распознавания автомобильного номера на 3-х постах охраны</t>
  </si>
  <si>
    <t xml:space="preserve"> </t>
  </si>
  <si>
    <t>ВЗУ</t>
  </si>
  <si>
    <t>3.1.</t>
  </si>
  <si>
    <t>Приобретение запасного скважинного насоса</t>
  </si>
  <si>
    <t>Покупка необходима для оперативной замены вышедшего из строя насоса в случае аварии</t>
  </si>
  <si>
    <t>3.2.</t>
  </si>
  <si>
    <t>Приобретение нового шкафа управления глубинным насосом</t>
  </si>
  <si>
    <t>Действующий шкаф изношен и требует замены</t>
  </si>
  <si>
    <t>4.1.</t>
  </si>
  <si>
    <t>Установка нового домика охраны на южном въезде в районе 101 участка</t>
  </si>
  <si>
    <t xml:space="preserve">КП Бытовки Быстро
</t>
  </si>
  <si>
    <t>4.2.</t>
  </si>
  <si>
    <t>Подключение к коммуникациям, установка септика на новом посту охраны</t>
  </si>
  <si>
    <t>Установка септика Эргобокс + Подключение электроснабжения  + Подключение водопровода +Подключение к интернет КП Сереветник</t>
  </si>
  <si>
    <t>Дороги вариант 1</t>
  </si>
  <si>
    <t>5.1.</t>
  </si>
  <si>
    <t>Покрытие всех дорог поселка асфальтом</t>
  </si>
  <si>
    <t>До 15.08.26</t>
  </si>
  <si>
    <t>КП от ООО «Ру-Пром»</t>
  </si>
  <si>
    <t>Дороги вариант 2</t>
  </si>
  <si>
    <t xml:space="preserve">Покрытие всех дорог асфальтовой крошкой с укладкой асфальтоукладчиком и трамбовкой катком 12т </t>
  </si>
  <si>
    <t>4.3.</t>
  </si>
  <si>
    <t>Организация поста охраны</t>
  </si>
  <si>
    <t>Установка автоматики для переключения скважинных насосов и уведомления о сбоях на скважинных насосас и насосах станции 2 -го подъема</t>
  </si>
  <si>
    <t>3.3.</t>
  </si>
  <si>
    <t>200000 автоматика переключения + 50 система уведомлений КП Гидрогеосервис</t>
  </si>
  <si>
    <t>СУММАРНО по всем статьям при варианте 1 по дорогам</t>
  </si>
  <si>
    <t>СУММАРНО по всем статьям при варианте 2 по дорогам</t>
  </si>
  <si>
    <t xml:space="preserve">440 метров забора + 1 ворота + 3 калитки. Документ схема ограждения поселка. КП Zaboroff. Устанавливается с целью защиты от  прониклновения посторонних в поселок.                                                  1 участок ограждение с калиткой возводится от 811 до 812 участка со стороны озера. 2 участок: Установка ограждения от  801 до 701 с воротами и 2 калитками                                                            </t>
  </si>
  <si>
    <t xml:space="preserve"> Целью является повышение уровня безопасности поселка, автоматизация процессов контроля въезда и выезда транспортных средств, а также снижение нагрузки на сотрудников охраны за счет внедрения системы автоматического распознавания государственных регистрационных знаков транспортных средств. Внедрение системы позволит уменьшить затраты на охрану. КП от Компании «Ангелы Ай-Ти»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</si>
</sst>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₽_-;\-* #,##0.00\ _₽_-;_-* \-??\ _₽_-;_-@_-"/>
    <numFmt numFmtId="165" formatCode="dd/mm/yy;@"/>
  </numFmts>
  <fonts count="12" x14ac:knownFonts="1">
    <font>
      <sz val="11"/>
      <color theme="1"/>
      <name val="Calibri"/>
      <family val="2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1"/>
    </font>
    <font>
      <u/>
      <sz val="11"/>
      <color theme="10"/>
      <name val="Calibri"/>
      <family val="2"/>
      <charset val="204"/>
    </font>
    <font>
      <u/>
      <sz val="12"/>
      <color theme="1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7" fillId="0" borderId="0" applyBorder="0" applyProtection="0"/>
    <xf numFmtId="0" fontId="1" fillId="0" borderId="0"/>
    <xf numFmtId="9" fontId="10" fillId="0" borderId="0" applyBorder="0" applyProtection="0"/>
    <xf numFmtId="164" fontId="10" fillId="0" borderId="0" applyBorder="0" applyProtection="0"/>
  </cellStyleXfs>
  <cellXfs count="93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wrapText="1"/>
    </xf>
    <xf numFmtId="3" fontId="0" fillId="2" borderId="0" xfId="0" applyNumberFormat="1" applyFill="1" applyAlignment="1" applyProtection="1"/>
    <xf numFmtId="0" fontId="0" fillId="2" borderId="0" xfId="0" applyFill="1" applyAlignment="1" applyProtection="1"/>
    <xf numFmtId="0" fontId="1" fillId="0" borderId="0" xfId="2" applyFont="1" applyAlignment="1" applyProtection="1"/>
    <xf numFmtId="0" fontId="2" fillId="0" borderId="1" xfId="2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 applyProtection="1">
      <alignment horizontal="center" vertical="center" wrapText="1"/>
    </xf>
    <xf numFmtId="3" fontId="3" fillId="0" borderId="1" xfId="4" applyNumberFormat="1" applyFont="1" applyFill="1" applyBorder="1" applyAlignment="1" applyProtection="1">
      <alignment horizontal="center" vertical="center" wrapText="1"/>
    </xf>
    <xf numFmtId="164" fontId="3" fillId="0" borderId="1" xfId="4" applyFont="1" applyFill="1" applyBorder="1" applyAlignment="1" applyProtection="1">
      <alignment horizontal="center" vertical="center" wrapText="1"/>
    </xf>
    <xf numFmtId="0" fontId="2" fillId="0" borderId="1" xfId="2" applyFont="1" applyFill="1" applyBorder="1" applyAlignment="1" applyProtection="1">
      <alignment horizontal="center" vertical="center"/>
    </xf>
    <xf numFmtId="0" fontId="4" fillId="0" borderId="1" xfId="2" applyFont="1" applyFill="1" applyBorder="1" applyAlignment="1" applyProtection="1">
      <alignment horizontal="center" vertical="center"/>
    </xf>
    <xf numFmtId="0" fontId="4" fillId="0" borderId="1" xfId="2" applyFont="1" applyFill="1" applyBorder="1" applyAlignment="1" applyProtection="1">
      <alignment vertical="center" wrapText="1"/>
    </xf>
    <xf numFmtId="3" fontId="4" fillId="0" borderId="1" xfId="4" applyNumberFormat="1" applyFont="1" applyFill="1" applyBorder="1" applyAlignment="1" applyProtection="1">
      <alignment vertical="center" wrapText="1"/>
    </xf>
    <xf numFmtId="164" fontId="4" fillId="0" borderId="1" xfId="4" applyFont="1" applyFill="1" applyBorder="1" applyAlignment="1" applyProtection="1">
      <alignment vertical="center" wrapText="1"/>
    </xf>
    <xf numFmtId="164" fontId="4" fillId="0" borderId="1" xfId="4" applyFont="1" applyFill="1" applyBorder="1" applyAlignment="1" applyProtection="1">
      <alignment horizontal="center" vertical="center"/>
    </xf>
    <xf numFmtId="0" fontId="4" fillId="0" borderId="1" xfId="2" applyFont="1" applyFill="1" applyBorder="1" applyAlignment="1" applyProtection="1">
      <alignment wrapText="1"/>
    </xf>
    <xf numFmtId="16" fontId="4" fillId="0" borderId="1" xfId="2" applyNumberFormat="1" applyFont="1" applyFill="1" applyBorder="1" applyAlignment="1" applyProtection="1">
      <alignment horizontal="center" vertical="center"/>
    </xf>
    <xf numFmtId="164" fontId="4" fillId="0" borderId="1" xfId="4" applyFont="1" applyFill="1" applyBorder="1" applyAlignment="1" applyProtection="1">
      <alignment horizontal="center" vertical="center" wrapText="1"/>
    </xf>
    <xf numFmtId="0" fontId="2" fillId="0" borderId="1" xfId="2" applyFont="1" applyFill="1" applyBorder="1" applyAlignment="1" applyProtection="1">
      <alignment vertical="center" wrapText="1"/>
    </xf>
    <xf numFmtId="3" fontId="2" fillId="0" borderId="1" xfId="4" applyNumberFormat="1" applyFont="1" applyFill="1" applyBorder="1" applyAlignment="1" applyProtection="1">
      <alignment vertical="center" wrapText="1"/>
    </xf>
    <xf numFmtId="164" fontId="2" fillId="0" borderId="1" xfId="4" applyFont="1" applyFill="1" applyBorder="1" applyAlignment="1" applyProtection="1">
      <alignment horizontal="right" vertical="center" wrapText="1"/>
    </xf>
    <xf numFmtId="0" fontId="3" fillId="0" borderId="1" xfId="2" applyFont="1" applyFill="1" applyBorder="1" applyAlignment="1" applyProtection="1">
      <alignment vertical="center" wrapText="1"/>
    </xf>
    <xf numFmtId="3" fontId="3" fillId="0" borderId="1" xfId="4" applyNumberFormat="1" applyFont="1" applyFill="1" applyBorder="1" applyAlignment="1" applyProtection="1">
      <alignment vertical="center" wrapText="1"/>
    </xf>
    <xf numFmtId="164" fontId="3" fillId="0" borderId="1" xfId="4" applyFont="1" applyFill="1" applyBorder="1" applyAlignment="1" applyProtection="1">
      <alignment vertical="center" wrapText="1"/>
    </xf>
    <xf numFmtId="0" fontId="5" fillId="0" borderId="1" xfId="2" applyFont="1" applyFill="1" applyBorder="1" applyAlignment="1" applyProtection="1">
      <alignment vertical="center" wrapText="1"/>
    </xf>
    <xf numFmtId="0" fontId="6" fillId="0" borderId="1" xfId="2" applyFont="1" applyFill="1" applyBorder="1" applyAlignment="1" applyProtection="1">
      <alignment vertical="top" wrapText="1"/>
    </xf>
    <xf numFmtId="3" fontId="2" fillId="0" borderId="1" xfId="2" applyNumberFormat="1" applyFont="1" applyFill="1" applyBorder="1" applyAlignment="1" applyProtection="1"/>
    <xf numFmtId="164" fontId="2" fillId="0" borderId="1" xfId="2" applyNumberFormat="1" applyFont="1" applyFill="1" applyBorder="1" applyAlignment="1" applyProtection="1">
      <alignment horizontal="right"/>
    </xf>
    <xf numFmtId="164" fontId="4" fillId="0" borderId="1" xfId="2" applyNumberFormat="1" applyFont="1" applyFill="1" applyBorder="1" applyAlignment="1" applyProtection="1"/>
    <xf numFmtId="0" fontId="8" fillId="0" borderId="1" xfId="1" applyFont="1" applyFill="1" applyBorder="1" applyAlignment="1" applyProtection="1">
      <alignment wrapText="1"/>
    </xf>
    <xf numFmtId="0" fontId="4" fillId="0" borderId="1" xfId="2" applyFont="1" applyFill="1" applyBorder="1" applyAlignment="1" applyProtection="1">
      <alignment vertical="top" wrapText="1"/>
    </xf>
    <xf numFmtId="0" fontId="5" fillId="0" borderId="1" xfId="0" applyFont="1" applyFill="1" applyBorder="1" applyAlignment="1" applyProtection="1">
      <alignment wrapText="1"/>
    </xf>
    <xf numFmtId="0" fontId="5" fillId="0" borderId="1" xfId="0" applyFont="1" applyFill="1" applyBorder="1" applyAlignment="1" applyProtection="1">
      <alignment horizontal="center" vertical="center"/>
    </xf>
    <xf numFmtId="3" fontId="3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5" fillId="0" borderId="1" xfId="0" applyFont="1" applyFill="1" applyBorder="1" applyAlignment="1" applyProtection="1"/>
    <xf numFmtId="0" fontId="3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3" fontId="5" fillId="0" borderId="1" xfId="0" applyNumberFormat="1" applyFont="1" applyFill="1" applyBorder="1" applyAlignment="1" applyProtection="1">
      <alignment horizontal="right" vertical="center"/>
    </xf>
    <xf numFmtId="2" fontId="5" fillId="0" borderId="1" xfId="0" applyNumberFormat="1" applyFont="1" applyFill="1" applyBorder="1" applyAlignment="1" applyProtection="1">
      <alignment vertical="center"/>
    </xf>
    <xf numFmtId="0" fontId="9" fillId="0" borderId="1" xfId="1" applyFont="1" applyFill="1" applyBorder="1" applyAlignment="1" applyProtection="1">
      <alignment vertical="center" wrapText="1"/>
    </xf>
    <xf numFmtId="2" fontId="3" fillId="0" borderId="1" xfId="0" applyNumberFormat="1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wrapText="1"/>
    </xf>
    <xf numFmtId="3" fontId="3" fillId="0" borderId="1" xfId="0" applyNumberFormat="1" applyFont="1" applyFill="1" applyBorder="1" applyAlignment="1" applyProtection="1">
      <alignment horizontal="right"/>
    </xf>
    <xf numFmtId="2" fontId="3" fillId="0" borderId="1" xfId="0" applyNumberFormat="1" applyFont="1" applyFill="1" applyBorder="1" applyAlignment="1" applyProtection="1"/>
    <xf numFmtId="0" fontId="0" fillId="0" borderId="0" xfId="0" applyFill="1" applyAlignment="1" applyProtection="1"/>
    <xf numFmtId="0" fontId="0" fillId="0" borderId="0" xfId="0" applyFill="1" applyAlignment="1" applyProtection="1">
      <alignment wrapText="1"/>
    </xf>
    <xf numFmtId="3" fontId="0" fillId="0" borderId="0" xfId="0" applyNumberFormat="1" applyFill="1" applyAlignment="1" applyProtection="1"/>
    <xf numFmtId="4" fontId="5" fillId="0" borderId="1" xfId="0" applyNumberFormat="1" applyFont="1" applyFill="1" applyBorder="1" applyAlignment="1" applyProtection="1">
      <alignment horizontal="right" vertical="center"/>
    </xf>
    <xf numFmtId="0" fontId="11" fillId="0" borderId="0" xfId="0" applyFont="1"/>
    <xf numFmtId="16" fontId="4" fillId="0" borderId="1" xfId="2" applyNumberFormat="1" applyFont="1" applyBorder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3" fontId="4" fillId="3" borderId="1" xfId="4" applyNumberFormat="1" applyFont="1" applyFill="1" applyBorder="1" applyAlignment="1">
      <alignment vertical="center" wrapText="1"/>
    </xf>
    <xf numFmtId="164" fontId="4" fillId="3" borderId="1" xfId="4" applyFont="1" applyFill="1" applyBorder="1" applyAlignment="1">
      <alignment vertical="center" wrapText="1"/>
    </xf>
    <xf numFmtId="0" fontId="4" fillId="0" borderId="1" xfId="2" applyFont="1" applyBorder="1" applyAlignment="1">
      <alignment vertical="top" wrapText="1"/>
    </xf>
    <xf numFmtId="0" fontId="3" fillId="0" borderId="3" xfId="2" applyFont="1" applyFill="1" applyBorder="1" applyAlignment="1" applyProtection="1">
      <alignment vertical="center" wrapText="1"/>
    </xf>
    <xf numFmtId="3" fontId="3" fillId="0" borderId="3" xfId="4" applyNumberFormat="1" applyFont="1" applyFill="1" applyBorder="1" applyAlignment="1" applyProtection="1">
      <alignment vertical="center" wrapText="1"/>
    </xf>
    <xf numFmtId="164" fontId="3" fillId="0" borderId="3" xfId="4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center" vertical="center"/>
    </xf>
    <xf numFmtId="0" fontId="2" fillId="0" borderId="0" xfId="2" applyFont="1" applyFill="1" applyBorder="1" applyAlignment="1" applyProtection="1">
      <alignment vertical="center" wrapText="1"/>
    </xf>
    <xf numFmtId="3" fontId="3" fillId="0" borderId="0" xfId="0" applyNumberFormat="1" applyFont="1" applyFill="1" applyBorder="1" applyAlignment="1" applyProtection="1"/>
    <xf numFmtId="4" fontId="3" fillId="0" borderId="0" xfId="0" applyNumberFormat="1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/>
    <xf numFmtId="0" fontId="4" fillId="0" borderId="2" xfId="2" applyFont="1" applyFill="1" applyBorder="1" applyAlignment="1" applyProtection="1">
      <alignment horizontal="center" vertical="center"/>
    </xf>
    <xf numFmtId="0" fontId="4" fillId="0" borderId="2" xfId="2" applyFont="1" applyFill="1" applyBorder="1" applyAlignment="1" applyProtection="1">
      <alignment vertical="center" wrapText="1"/>
    </xf>
    <xf numFmtId="3" fontId="2" fillId="0" borderId="2" xfId="4" applyNumberFormat="1" applyFont="1" applyFill="1" applyBorder="1" applyAlignment="1" applyProtection="1">
      <alignment vertical="center" wrapText="1"/>
    </xf>
    <xf numFmtId="164" fontId="2" fillId="0" borderId="2" xfId="4" applyFont="1" applyFill="1" applyBorder="1" applyAlignment="1" applyProtection="1">
      <alignment vertical="center" wrapText="1"/>
    </xf>
    <xf numFmtId="164" fontId="4" fillId="0" borderId="2" xfId="4" applyFont="1" applyFill="1" applyBorder="1" applyAlignment="1" applyProtection="1">
      <alignment vertical="center" wrapText="1"/>
    </xf>
    <xf numFmtId="0" fontId="4" fillId="0" borderId="2" xfId="2" applyFont="1" applyFill="1" applyBorder="1" applyAlignment="1" applyProtection="1">
      <alignment wrapText="1"/>
    </xf>
    <xf numFmtId="0" fontId="2" fillId="0" borderId="3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 vertical="center"/>
    </xf>
    <xf numFmtId="3" fontId="2" fillId="0" borderId="0" xfId="4" applyNumberFormat="1" applyFont="1" applyFill="1" applyBorder="1" applyAlignment="1" applyProtection="1">
      <alignment vertical="center" wrapText="1"/>
    </xf>
    <xf numFmtId="164" fontId="4" fillId="0" borderId="0" xfId="4" applyFont="1" applyFill="1" applyBorder="1" applyAlignment="1" applyProtection="1">
      <alignment vertical="center" wrapText="1"/>
    </xf>
    <xf numFmtId="0" fontId="4" fillId="0" borderId="0" xfId="2" applyFont="1" applyFill="1" applyBorder="1" applyAlignment="1" applyProtection="1">
      <alignment wrapText="1"/>
    </xf>
    <xf numFmtId="0" fontId="4" fillId="0" borderId="4" xfId="2" applyFont="1" applyFill="1" applyBorder="1" applyAlignment="1" applyProtection="1">
      <alignment horizontal="center" vertical="center"/>
    </xf>
    <xf numFmtId="0" fontId="4" fillId="0" borderId="4" xfId="2" applyFont="1" applyFill="1" applyBorder="1" applyAlignment="1" applyProtection="1">
      <alignment vertical="center" wrapText="1"/>
    </xf>
    <xf numFmtId="3" fontId="2" fillId="0" borderId="4" xfId="4" applyNumberFormat="1" applyFont="1" applyFill="1" applyBorder="1" applyAlignment="1" applyProtection="1">
      <alignment vertical="center" wrapText="1"/>
    </xf>
    <xf numFmtId="164" fontId="2" fillId="0" borderId="4" xfId="4" applyFont="1" applyFill="1" applyBorder="1" applyAlignment="1" applyProtection="1">
      <alignment vertical="center" wrapText="1"/>
    </xf>
    <xf numFmtId="164" fontId="4" fillId="0" borderId="4" xfId="4" applyFont="1" applyFill="1" applyBorder="1" applyAlignment="1" applyProtection="1">
      <alignment vertical="center" wrapText="1"/>
    </xf>
    <xf numFmtId="0" fontId="4" fillId="0" borderId="4" xfId="2" applyFont="1" applyFill="1" applyBorder="1" applyAlignment="1" applyProtection="1">
      <alignment wrapText="1"/>
    </xf>
    <xf numFmtId="0" fontId="4" fillId="0" borderId="5" xfId="2" applyFont="1" applyFill="1" applyBorder="1" applyAlignment="1" applyProtection="1">
      <alignment horizontal="center" vertical="center"/>
    </xf>
    <xf numFmtId="0" fontId="4" fillId="0" borderId="5" xfId="2" applyFont="1" applyFill="1" applyBorder="1" applyAlignment="1" applyProtection="1">
      <alignment vertical="center" wrapText="1"/>
    </xf>
    <xf numFmtId="3" fontId="2" fillId="0" borderId="5" xfId="4" applyNumberFormat="1" applyFont="1" applyFill="1" applyBorder="1" applyAlignment="1" applyProtection="1">
      <alignment vertical="center" wrapText="1"/>
    </xf>
    <xf numFmtId="164" fontId="2" fillId="0" borderId="5" xfId="4" applyFont="1" applyFill="1" applyBorder="1" applyAlignment="1" applyProtection="1">
      <alignment vertical="center" wrapText="1"/>
    </xf>
    <xf numFmtId="164" fontId="4" fillId="0" borderId="5" xfId="4" applyFont="1" applyFill="1" applyBorder="1" applyAlignment="1" applyProtection="1">
      <alignment vertical="center" wrapText="1"/>
    </xf>
    <xf numFmtId="0" fontId="4" fillId="0" borderId="5" xfId="2" applyFont="1" applyFill="1" applyBorder="1" applyAlignment="1" applyProtection="1">
      <alignment wrapText="1"/>
    </xf>
    <xf numFmtId="3" fontId="2" fillId="0" borderId="0" xfId="2" applyNumberFormat="1" applyFont="1" applyFill="1" applyBorder="1" applyAlignment="1" applyProtection="1"/>
    <xf numFmtId="164" fontId="2" fillId="0" borderId="0" xfId="2" applyNumberFormat="1" applyFont="1" applyFill="1" applyBorder="1" applyAlignment="1" applyProtection="1">
      <alignment horizontal="right"/>
    </xf>
    <xf numFmtId="164" fontId="4" fillId="0" borderId="0" xfId="2" applyNumberFormat="1" applyFont="1" applyFill="1" applyBorder="1" applyAlignment="1" applyProtection="1"/>
    <xf numFmtId="0" fontId="8" fillId="0" borderId="0" xfId="1" applyFont="1" applyFill="1" applyBorder="1" applyAlignment="1" applyProtection="1">
      <alignment wrapText="1"/>
    </xf>
    <xf numFmtId="164" fontId="2" fillId="0" borderId="0" xfId="4" applyFont="1" applyFill="1" applyBorder="1" applyAlignment="1" applyProtection="1">
      <alignment horizontal="right" vertical="center" wrapText="1"/>
    </xf>
    <xf numFmtId="165" fontId="4" fillId="0" borderId="1" xfId="4" applyNumberFormat="1" applyFont="1" applyFill="1" applyBorder="1" applyAlignment="1" applyProtection="1">
      <alignment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Процентный 2" xfId="3"/>
    <cellStyle name="Финансовый 2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4EFB34"/>
      <rgbColor rgb="FF0000EE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4FEB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44"/>
  <sheetViews>
    <sheetView tabSelected="1" topLeftCell="A22" zoomScale="99" zoomScaleNormal="99" workbookViewId="0">
      <selection activeCell="I20" sqref="I20"/>
    </sheetView>
  </sheetViews>
  <sheetFormatPr defaultColWidth="8.42578125" defaultRowHeight="15" x14ac:dyDescent="0.25"/>
  <cols>
    <col min="1" max="1" width="11.42578125" style="1" customWidth="1"/>
    <col min="2" max="2" width="11.140625" style="1" customWidth="1"/>
    <col min="3" max="3" width="39.140625" style="2" customWidth="1"/>
    <col min="4" max="4" width="19.42578125" style="3" customWidth="1"/>
    <col min="5" max="5" width="14.42578125" style="4" customWidth="1"/>
    <col min="6" max="6" width="17" style="4" customWidth="1"/>
    <col min="7" max="7" width="49.7109375" style="1" customWidth="1"/>
  </cols>
  <sheetData>
    <row r="6" spans="1:9" ht="31.5" x14ac:dyDescent="0.25">
      <c r="B6" s="6" t="s">
        <v>0</v>
      </c>
      <c r="C6" s="7" t="s">
        <v>1</v>
      </c>
      <c r="D6" s="8" t="s">
        <v>2</v>
      </c>
      <c r="E6" s="9" t="s">
        <v>3</v>
      </c>
      <c r="F6" s="9" t="s">
        <v>4</v>
      </c>
      <c r="G6" s="9" t="s">
        <v>5</v>
      </c>
    </row>
    <row r="7" spans="1:9" ht="25.5" customHeight="1" x14ac:dyDescent="0.25">
      <c r="A7" s="5"/>
      <c r="B7" s="10">
        <v>1</v>
      </c>
      <c r="C7" s="7" t="s">
        <v>6</v>
      </c>
      <c r="D7" s="8"/>
      <c r="E7" s="9"/>
      <c r="F7" s="9"/>
      <c r="G7" s="9"/>
    </row>
    <row r="8" spans="1:9" ht="125.25" customHeight="1" x14ac:dyDescent="0.25">
      <c r="B8" s="11" t="s">
        <v>7</v>
      </c>
      <c r="C8" s="12" t="s">
        <v>8</v>
      </c>
      <c r="D8" s="13">
        <v>1274000</v>
      </c>
      <c r="E8" s="14">
        <v>7000</v>
      </c>
      <c r="F8" s="15" t="s">
        <v>9</v>
      </c>
      <c r="G8" s="16" t="s">
        <v>44</v>
      </c>
      <c r="H8" s="50"/>
    </row>
    <row r="9" spans="1:9" ht="15.75" x14ac:dyDescent="0.25">
      <c r="A9" s="5"/>
      <c r="B9" s="11"/>
      <c r="C9" s="19" t="s">
        <v>12</v>
      </c>
      <c r="D9" s="20">
        <f>SUM(D8:D8)</f>
        <v>1274000</v>
      </c>
      <c r="E9" s="21">
        <f>D9/182</f>
        <v>7000</v>
      </c>
      <c r="F9" s="14"/>
      <c r="G9" s="16"/>
    </row>
    <row r="10" spans="1:9" ht="15.75" x14ac:dyDescent="0.25">
      <c r="A10" s="5"/>
      <c r="B10" s="71"/>
      <c r="C10" s="60"/>
      <c r="D10" s="72"/>
      <c r="E10" s="91"/>
      <c r="F10" s="73"/>
      <c r="G10" s="74"/>
    </row>
    <row r="11" spans="1:9" ht="15.75" x14ac:dyDescent="0.25">
      <c r="A11" s="5"/>
      <c r="B11" s="71"/>
      <c r="C11" s="60"/>
      <c r="D11" s="72"/>
      <c r="E11" s="91"/>
      <c r="F11" s="73"/>
      <c r="G11" s="74"/>
    </row>
    <row r="12" spans="1:9" ht="60.6" customHeight="1" x14ac:dyDescent="0.25">
      <c r="A12" s="5"/>
      <c r="B12" s="10">
        <v>2</v>
      </c>
      <c r="C12" s="22" t="s">
        <v>13</v>
      </c>
      <c r="D12" s="23"/>
      <c r="E12" s="24"/>
      <c r="F12" s="24"/>
      <c r="G12" s="24"/>
    </row>
    <row r="13" spans="1:9" ht="173.25" x14ac:dyDescent="0.25">
      <c r="A13" s="5"/>
      <c r="B13" s="17" t="s">
        <v>14</v>
      </c>
      <c r="C13" s="25" t="s">
        <v>15</v>
      </c>
      <c r="D13" s="13">
        <v>864500</v>
      </c>
      <c r="E13" s="14">
        <v>4750</v>
      </c>
      <c r="F13" s="18" t="s">
        <v>9</v>
      </c>
      <c r="G13" s="26" t="s">
        <v>45</v>
      </c>
    </row>
    <row r="14" spans="1:9" ht="15.75" x14ac:dyDescent="0.25">
      <c r="A14" s="5"/>
      <c r="B14" s="11"/>
      <c r="C14" s="19" t="s">
        <v>12</v>
      </c>
      <c r="D14" s="27">
        <f>SUM(D13:D13)</f>
        <v>864500</v>
      </c>
      <c r="E14" s="28">
        <f>D14/182</f>
        <v>4750</v>
      </c>
      <c r="F14" s="29"/>
      <c r="G14" s="30"/>
      <c r="I14" s="1" t="s">
        <v>16</v>
      </c>
    </row>
    <row r="15" spans="1:9" ht="15.75" x14ac:dyDescent="0.25">
      <c r="A15" s="5"/>
      <c r="B15" s="71"/>
      <c r="C15" s="60"/>
      <c r="D15" s="87"/>
      <c r="E15" s="88"/>
      <c r="F15" s="89"/>
      <c r="G15" s="90"/>
      <c r="I15" s="1"/>
    </row>
    <row r="16" spans="1:9" ht="15.75" x14ac:dyDescent="0.25">
      <c r="A16" s="5"/>
      <c r="B16" s="71"/>
      <c r="C16" s="60"/>
      <c r="D16" s="87"/>
      <c r="E16" s="88"/>
      <c r="F16" s="89"/>
      <c r="G16" s="90"/>
      <c r="I16" s="1"/>
    </row>
    <row r="17" spans="1:7" ht="24" customHeight="1" x14ac:dyDescent="0.25">
      <c r="A17" s="5"/>
      <c r="B17" s="10">
        <v>3</v>
      </c>
      <c r="C17" s="22" t="s">
        <v>17</v>
      </c>
      <c r="D17" s="23"/>
      <c r="E17" s="24"/>
      <c r="F17" s="24"/>
      <c r="G17" s="24"/>
    </row>
    <row r="18" spans="1:7" s="5" customFormat="1" ht="41.85" customHeight="1" x14ac:dyDescent="0.2">
      <c r="B18" s="11" t="s">
        <v>18</v>
      </c>
      <c r="C18" s="12" t="s">
        <v>19</v>
      </c>
      <c r="D18" s="13">
        <v>209300</v>
      </c>
      <c r="E18" s="14">
        <v>1150</v>
      </c>
      <c r="F18" s="92">
        <v>46356</v>
      </c>
      <c r="G18" s="31" t="s">
        <v>20</v>
      </c>
    </row>
    <row r="19" spans="1:7" s="5" customFormat="1" ht="31.5" x14ac:dyDescent="0.2">
      <c r="B19" s="17" t="s">
        <v>21</v>
      </c>
      <c r="C19" s="12" t="s">
        <v>22</v>
      </c>
      <c r="D19" s="13">
        <v>47320</v>
      </c>
      <c r="E19" s="14">
        <v>260</v>
      </c>
      <c r="F19" s="92">
        <v>46356</v>
      </c>
      <c r="G19" s="31" t="s">
        <v>23</v>
      </c>
    </row>
    <row r="20" spans="1:7" s="5" customFormat="1" ht="78.75" x14ac:dyDescent="0.2">
      <c r="B20" s="51" t="s">
        <v>40</v>
      </c>
      <c r="C20" s="52" t="s">
        <v>39</v>
      </c>
      <c r="D20" s="53">
        <v>251160</v>
      </c>
      <c r="E20" s="54">
        <v>1380</v>
      </c>
      <c r="F20" s="92">
        <v>46356</v>
      </c>
      <c r="G20" s="55" t="s">
        <v>41</v>
      </c>
    </row>
    <row r="21" spans="1:7" s="5" customFormat="1" ht="15.75" x14ac:dyDescent="0.25">
      <c r="B21" s="64"/>
      <c r="C21" s="65" t="s">
        <v>12</v>
      </c>
      <c r="D21" s="66">
        <f>SUM(D18:D20)</f>
        <v>507780</v>
      </c>
      <c r="E21" s="67">
        <f>D21/182</f>
        <v>2790</v>
      </c>
      <c r="F21" s="68"/>
      <c r="G21" s="69"/>
    </row>
    <row r="22" spans="1:7" s="5" customFormat="1" ht="15.75" x14ac:dyDescent="0.25">
      <c r="B22" s="81"/>
      <c r="C22" s="82"/>
      <c r="D22" s="83"/>
      <c r="E22" s="84"/>
      <c r="F22" s="85"/>
      <c r="G22" s="86"/>
    </row>
    <row r="23" spans="1:7" s="5" customFormat="1" ht="15.75" x14ac:dyDescent="0.25">
      <c r="B23" s="75"/>
      <c r="C23" s="76"/>
      <c r="D23" s="77"/>
      <c r="E23" s="78"/>
      <c r="F23" s="79"/>
      <c r="G23" s="80"/>
    </row>
    <row r="24" spans="1:7" s="5" customFormat="1" ht="24" customHeight="1" x14ac:dyDescent="0.2">
      <c r="B24" s="70">
        <v>4</v>
      </c>
      <c r="C24" s="56" t="s">
        <v>38</v>
      </c>
      <c r="D24" s="57"/>
      <c r="E24" s="58"/>
      <c r="F24" s="58"/>
      <c r="G24" s="58"/>
    </row>
    <row r="25" spans="1:7" s="5" customFormat="1" ht="31.5" x14ac:dyDescent="0.25">
      <c r="B25" s="17" t="s">
        <v>24</v>
      </c>
      <c r="C25" s="12" t="s">
        <v>25</v>
      </c>
      <c r="D25" s="13">
        <v>546000</v>
      </c>
      <c r="E25" s="14">
        <v>3000</v>
      </c>
      <c r="F25" s="18" t="s">
        <v>9</v>
      </c>
      <c r="G25" s="16" t="s">
        <v>26</v>
      </c>
    </row>
    <row r="26" spans="1:7" s="5" customFormat="1" ht="63" x14ac:dyDescent="0.25">
      <c r="B26" s="11" t="s">
        <v>27</v>
      </c>
      <c r="C26" s="32" t="s">
        <v>28</v>
      </c>
      <c r="D26" s="13">
        <v>637000</v>
      </c>
      <c r="E26" s="18">
        <v>3500</v>
      </c>
      <c r="F26" s="18" t="s">
        <v>9</v>
      </c>
      <c r="G26" s="32" t="s">
        <v>29</v>
      </c>
    </row>
    <row r="27" spans="1:7" s="5" customFormat="1" ht="47.25" x14ac:dyDescent="0.2">
      <c r="B27" s="17" t="s">
        <v>37</v>
      </c>
      <c r="C27" s="12" t="s">
        <v>10</v>
      </c>
      <c r="D27" s="13">
        <v>546000</v>
      </c>
      <c r="E27" s="14">
        <v>3000</v>
      </c>
      <c r="F27" s="18" t="s">
        <v>9</v>
      </c>
      <c r="G27" s="12" t="s">
        <v>11</v>
      </c>
    </row>
    <row r="28" spans="1:7" ht="15.75" x14ac:dyDescent="0.25">
      <c r="B28" s="33"/>
      <c r="C28" s="19" t="s">
        <v>12</v>
      </c>
      <c r="D28" s="34">
        <f>SUM(D25:D27)</f>
        <v>1729000</v>
      </c>
      <c r="E28" s="35">
        <f>D28/182</f>
        <v>9500</v>
      </c>
      <c r="F28" s="36"/>
      <c r="G28" s="36"/>
    </row>
    <row r="29" spans="1:7" ht="15.75" x14ac:dyDescent="0.25">
      <c r="B29" s="59"/>
      <c r="C29" s="60"/>
      <c r="D29" s="61"/>
      <c r="E29" s="62"/>
      <c r="F29" s="63"/>
      <c r="G29" s="63"/>
    </row>
    <row r="30" spans="1:7" ht="15.75" x14ac:dyDescent="0.25">
      <c r="B30" s="59"/>
      <c r="C30" s="60"/>
      <c r="D30" s="61"/>
      <c r="E30" s="62"/>
      <c r="F30" s="63"/>
      <c r="G30" s="63"/>
    </row>
    <row r="31" spans="1:7" ht="26.25" customHeight="1" x14ac:dyDescent="0.25">
      <c r="B31" s="37">
        <v>5</v>
      </c>
      <c r="C31" s="22" t="s">
        <v>30</v>
      </c>
      <c r="D31" s="23"/>
      <c r="E31" s="24"/>
      <c r="F31" s="24"/>
      <c r="G31" s="24"/>
    </row>
    <row r="32" spans="1:7" ht="32.25" customHeight="1" x14ac:dyDescent="0.25">
      <c r="B32" s="33" t="s">
        <v>31</v>
      </c>
      <c r="C32" s="38" t="s">
        <v>32</v>
      </c>
      <c r="D32" s="39">
        <v>31668000</v>
      </c>
      <c r="E32" s="40">
        <v>174000</v>
      </c>
      <c r="F32" s="33" t="s">
        <v>33</v>
      </c>
      <c r="G32" s="41" t="s">
        <v>34</v>
      </c>
    </row>
    <row r="33" spans="2:7" ht="15.75" x14ac:dyDescent="0.25">
      <c r="B33" s="36"/>
      <c r="C33" s="19" t="s">
        <v>12</v>
      </c>
      <c r="D33" s="34">
        <f>SUM(D32)</f>
        <v>31668000</v>
      </c>
      <c r="E33" s="42">
        <f>D33/182</f>
        <v>174000</v>
      </c>
      <c r="F33" s="36"/>
      <c r="G33" s="36"/>
    </row>
    <row r="35" spans="2:7" x14ac:dyDescent="0.25">
      <c r="B35" s="46"/>
      <c r="C35" s="47"/>
      <c r="D35" s="48"/>
      <c r="E35" s="46"/>
      <c r="F35" s="46"/>
      <c r="G35" s="46"/>
    </row>
    <row r="36" spans="2:7" x14ac:dyDescent="0.25">
      <c r="B36" s="46"/>
      <c r="C36" s="47"/>
      <c r="D36" s="48"/>
      <c r="E36" s="46"/>
      <c r="F36" s="46"/>
      <c r="G36" s="46"/>
    </row>
    <row r="37" spans="2:7" ht="15.75" x14ac:dyDescent="0.25">
      <c r="B37" s="37">
        <v>5</v>
      </c>
      <c r="C37" s="22" t="s">
        <v>35</v>
      </c>
      <c r="D37" s="23"/>
      <c r="E37" s="24"/>
      <c r="F37" s="24"/>
      <c r="G37" s="24"/>
    </row>
    <row r="38" spans="2:7" ht="63" x14ac:dyDescent="0.25">
      <c r="B38" s="33" t="s">
        <v>31</v>
      </c>
      <c r="C38" s="38" t="s">
        <v>36</v>
      </c>
      <c r="D38" s="39">
        <v>13995800</v>
      </c>
      <c r="E38" s="49">
        <f>D38/182</f>
        <v>76900</v>
      </c>
      <c r="F38" s="33" t="s">
        <v>33</v>
      </c>
      <c r="G38" s="41" t="s">
        <v>34</v>
      </c>
    </row>
    <row r="39" spans="2:7" ht="15.75" x14ac:dyDescent="0.25">
      <c r="B39" s="36"/>
      <c r="C39" s="19" t="s">
        <v>12</v>
      </c>
      <c r="D39" s="34">
        <f>SUM(D38)</f>
        <v>13995800</v>
      </c>
      <c r="E39" s="49">
        <f>D39/182</f>
        <v>76900</v>
      </c>
      <c r="F39" s="33"/>
      <c r="G39" s="36"/>
    </row>
    <row r="43" spans="2:7" ht="31.5" x14ac:dyDescent="0.25">
      <c r="B43" s="36"/>
      <c r="C43" s="43" t="s">
        <v>42</v>
      </c>
      <c r="D43" s="44">
        <f>D9+D14+D21+D28+D33</f>
        <v>36043280</v>
      </c>
      <c r="E43" s="45">
        <f>E9+E14+E21+E28+E33</f>
        <v>198040</v>
      </c>
      <c r="F43" s="36"/>
      <c r="G43" s="36"/>
    </row>
    <row r="44" spans="2:7" ht="31.5" x14ac:dyDescent="0.25">
      <c r="B44" s="36"/>
      <c r="C44" s="43" t="s">
        <v>43</v>
      </c>
      <c r="D44" s="34">
        <f>D9+D14+D21+D28+D38</f>
        <v>18371080</v>
      </c>
      <c r="E44" s="45">
        <f>D44/182</f>
        <v>100940</v>
      </c>
      <c r="F44" s="36"/>
      <c r="G44" s="3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Целевые 25-26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Корольков</dc:creator>
  <cp:lastModifiedBy>Доступ Удаленный</cp:lastModifiedBy>
  <cp:revision>8</cp:revision>
  <cp:lastPrinted>2025-08-29T11:29:32Z</cp:lastPrinted>
  <dcterms:created xsi:type="dcterms:W3CDTF">2025-08-01T09:40:14Z</dcterms:created>
  <dcterms:modified xsi:type="dcterms:W3CDTF">2026-06-26T10:48:03Z</dcterms:modified>
  <dc:language>ru-RU</dc:language>
</cp:coreProperties>
</file>